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28455" windowHeight="12495"/>
  </bookViews>
  <sheets>
    <sheet name="2019-2023 г.г." sheetId="1" r:id="rId1"/>
  </sheets>
  <externalReferences>
    <externalReference r:id="rId2"/>
  </externalReferences>
  <definedNames>
    <definedName name="double_rate_tariff">[1]Титульный!$F$34</definedName>
    <definedName name="flag_NVV">[1]Титульный!$F$13</definedName>
    <definedName name="kind_of_control_method">[1]TEHSHEET!$K$2:$K$7</definedName>
    <definedName name="org">[1]Титульный!$F$21</definedName>
    <definedName name="periodEnd">[1]Титульный!$F$17</definedName>
    <definedName name="periodStart">[1]Титульный!$F$16</definedName>
    <definedName name="unit_tariff_double_rate_c">[1]TEHSHEET!$V$3</definedName>
    <definedName name="unit_tariff_double_rate_p">[1]TEHSHEET!$U$3</definedName>
    <definedName name="unit_tariff_single_rate">[1]TEHSHEET!$T$3</definedName>
    <definedName name="unit_tariff_useful_output">[1]TEHSHEET!$W$3</definedName>
  </definedNames>
  <calcPr calcId="124519"/>
</workbook>
</file>

<file path=xl/calcChain.xml><?xml version="1.0" encoding="utf-8"?>
<calcChain xmlns="http://schemas.openxmlformats.org/spreadsheetml/2006/main">
  <c r="F64" i="1"/>
  <c r="D64" l="1"/>
  <c r="D60"/>
  <c r="D61" s="1"/>
  <c r="D62" s="1"/>
  <c r="D59"/>
  <c r="B62"/>
  <c r="B61"/>
  <c r="B60"/>
  <c r="B59"/>
  <c r="B58"/>
  <c r="E51"/>
  <c r="F51"/>
  <c r="D51"/>
  <c r="B56"/>
  <c r="B55"/>
  <c r="B54"/>
  <c r="B53"/>
  <c r="B52"/>
  <c r="B50"/>
  <c r="B49"/>
  <c r="B48"/>
  <c r="B47"/>
  <c r="B46"/>
  <c r="B44"/>
  <c r="B43"/>
  <c r="B42"/>
  <c r="B41"/>
  <c r="B40"/>
  <c r="B38"/>
  <c r="B37"/>
  <c r="B36"/>
  <c r="B35"/>
  <c r="B34"/>
  <c r="B29"/>
  <c r="B30"/>
  <c r="B31"/>
  <c r="B32"/>
  <c r="B28"/>
</calcChain>
</file>

<file path=xl/sharedStrings.xml><?xml version="1.0" encoding="utf-8"?>
<sst xmlns="http://schemas.openxmlformats.org/spreadsheetml/2006/main" count="207" uniqueCount="99">
  <si>
    <t>Первоуральское производственное муниципальное унитарное предприятие "Водоканал", г.Первоуральск</t>
  </si>
  <si>
    <t>Информация о предложении регулируемой организации об установлении тарифов на очередной период регулирования</t>
  </si>
  <si>
    <t>№ п/п</t>
  </si>
  <si>
    <t>Информация, подлежащая раскрытию</t>
  </si>
  <si>
    <t>Единицы измерения</t>
  </si>
  <si>
    <r>
      <t xml:space="preserve">В сфере холодного водоснабжения 
тариф на </t>
    </r>
    <r>
      <rPr>
        <b/>
        <sz val="10"/>
        <rFont val="Times New Roman"/>
        <family val="1"/>
        <charset val="204"/>
      </rPr>
      <t>холодную (питьевую) воду</t>
    </r>
  </si>
  <si>
    <r>
      <t xml:space="preserve">В сфере холодного водоснабжения 
тариф на </t>
    </r>
    <r>
      <rPr>
        <b/>
        <sz val="10"/>
        <rFont val="Times New Roman"/>
        <family val="1"/>
        <charset val="204"/>
      </rPr>
      <t>техническую воду</t>
    </r>
  </si>
  <si>
    <r>
      <t xml:space="preserve">В сфере водоотведения 
тариф на </t>
    </r>
    <r>
      <rPr>
        <b/>
        <sz val="10"/>
        <rFont val="Times New Roman"/>
        <family val="1"/>
        <charset val="204"/>
      </rPr>
      <t>водоотведение (прием, транспортировка и 
очистка сточных вод)</t>
    </r>
  </si>
  <si>
    <t>1</t>
  </si>
  <si>
    <t>метод регулирования</t>
  </si>
  <si>
    <t>1.1</t>
  </si>
  <si>
    <t xml:space="preserve"> -</t>
  </si>
  <si>
    <t>метод индексации установленных тарифов</t>
  </si>
  <si>
    <t>1.2</t>
  </si>
  <si>
    <t>1.3</t>
  </si>
  <si>
    <t>2</t>
  </si>
  <si>
    <t>расчетная величина цен (тарифов)</t>
  </si>
  <si>
    <t>2.1</t>
  </si>
  <si>
    <t>руб./куб.м (без НДС)</t>
  </si>
  <si>
    <t>2.2</t>
  </si>
  <si>
    <t>2.3</t>
  </si>
  <si>
    <t>3</t>
  </si>
  <si>
    <t>период действия тарифа</t>
  </si>
  <si>
    <t>4</t>
  </si>
  <si>
    <t xml:space="preserve">долгосрочные параметры регулирования </t>
  </si>
  <si>
    <t>4.1</t>
  </si>
  <si>
    <t>4.1.1</t>
  </si>
  <si>
    <t>тыс.руб.</t>
  </si>
  <si>
    <t>4.1.2</t>
  </si>
  <si>
    <t>4.1.3</t>
  </si>
  <si>
    <t>4.2</t>
  </si>
  <si>
    <t>индекс эффективности операционных расходов</t>
  </si>
  <si>
    <t>4.2.1</t>
  </si>
  <si>
    <t>%</t>
  </si>
  <si>
    <t>4.2.2</t>
  </si>
  <si>
    <t>4.2.3</t>
  </si>
  <si>
    <t>4.3</t>
  </si>
  <si>
    <t>нормативный уровень прибыли</t>
  </si>
  <si>
    <t>4.3.1</t>
  </si>
  <si>
    <t>4.3.2</t>
  </si>
  <si>
    <t>4.3.3</t>
  </si>
  <si>
    <t>4.4</t>
  </si>
  <si>
    <t>уровень потерь воды</t>
  </si>
  <si>
    <t>4.4.1</t>
  </si>
  <si>
    <t>4.4.2</t>
  </si>
  <si>
    <t>4.4.3</t>
  </si>
  <si>
    <t>4.5</t>
  </si>
  <si>
    <t>удельный расход электроэнергии</t>
  </si>
  <si>
    <t>4.5.1</t>
  </si>
  <si>
    <t>4.5.2</t>
  </si>
  <si>
    <t>4.5.3</t>
  </si>
  <si>
    <t>5</t>
  </si>
  <si>
    <t>необходимая валовая выручка на соответствующий период, в том числе с разбивкой по годам</t>
  </si>
  <si>
    <t>5.1</t>
  </si>
  <si>
    <t>5.2</t>
  </si>
  <si>
    <t>5.3</t>
  </si>
  <si>
    <t>6</t>
  </si>
  <si>
    <t>годовой объем отпущенной в сеть воды, принятых сточных вод</t>
  </si>
  <si>
    <t>6.1</t>
  </si>
  <si>
    <t>тыс.куб.м</t>
  </si>
  <si>
    <t>6.2</t>
  </si>
  <si>
    <t>6.3</t>
  </si>
  <si>
    <t>7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</si>
  <si>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</si>
  <si>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8</t>
  </si>
  <si>
    <t>размер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Федерации, тыс руб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</si>
  <si>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</si>
  <si>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</si>
  <si>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сведения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</si>
  <si>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</si>
  <si>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с 01.01.2019 по 31.12.2019</t>
  </si>
  <si>
    <t>1.4</t>
  </si>
  <si>
    <t>1.5</t>
  </si>
  <si>
    <t>с 01.01.2020 по 31.12.2020</t>
  </si>
  <si>
    <t>с 01.01.2021 по 31.12.2021</t>
  </si>
  <si>
    <t>с 01.01.2022 по 31.12.2022</t>
  </si>
  <si>
    <t>с 01.01.2023 по 31.12.2023</t>
  </si>
  <si>
    <t>с 01.01.2019 по 31.12.2023 гг.</t>
  </si>
  <si>
    <t>базовый уровень операционных расходов</t>
  </si>
  <si>
    <t>х</t>
  </si>
  <si>
    <t>2.4</t>
  </si>
  <si>
    <t>2.5</t>
  </si>
  <si>
    <t>4.1.4</t>
  </si>
  <si>
    <t>4.1.5</t>
  </si>
  <si>
    <t>4.2.4</t>
  </si>
  <si>
    <t>4.2.5</t>
  </si>
  <si>
    <t>4.3.4</t>
  </si>
  <si>
    <t>4.3.5</t>
  </si>
  <si>
    <t>4.4.4</t>
  </si>
  <si>
    <t>4.4.5</t>
  </si>
  <si>
    <t>4.5.4</t>
  </si>
  <si>
    <t>4.5.5</t>
  </si>
  <si>
    <t>5.4</t>
  </si>
  <si>
    <t>5.5</t>
  </si>
  <si>
    <t>6.4</t>
  </si>
  <si>
    <t>6.5</t>
  </si>
  <si>
    <t>http://prvvoda.ucoz.ru/Document/P1455.pdf</t>
  </si>
  <si>
    <t>Положение о контрактной службе</t>
  </si>
  <si>
    <t>http://zakupki.gov.ru/epz/purchaseplanfz44/purchasePlanStructuredCard/plan-position.html?plan-number=201805626000035001&amp;revision-id=&amp;position-number=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</si>
</sst>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#,##0.000"/>
  </numFmts>
  <fonts count="13">
    <font>
      <sz val="10"/>
      <name val="Arial"/>
      <family val="2"/>
      <charset val="204"/>
    </font>
    <font>
      <b/>
      <sz val="14"/>
      <name val="Franklin Gothic Medium"/>
      <family val="2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b/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ahoma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Border="0">
      <alignment horizontal="center" vertical="center" wrapText="1"/>
    </xf>
    <xf numFmtId="0" fontId="3" fillId="0" borderId="0"/>
    <xf numFmtId="0" fontId="5" fillId="0" borderId="0"/>
    <xf numFmtId="0" fontId="9" fillId="0" borderId="2" applyBorder="0">
      <alignment horizontal="center" vertical="center" wrapText="1"/>
    </xf>
    <xf numFmtId="0" fontId="12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4" fillId="0" borderId="0" xfId="2" applyFont="1" applyFill="1" applyAlignment="1" applyProtection="1">
      <alignment vertical="center" wrapText="1"/>
    </xf>
    <xf numFmtId="0" fontId="7" fillId="0" borderId="0" xfId="2" applyFont="1" applyFill="1" applyAlignment="1" applyProtection="1">
      <alignment vertical="center" wrapText="1"/>
    </xf>
    <xf numFmtId="0" fontId="7" fillId="0" borderId="0" xfId="2" applyFont="1" applyFill="1" applyBorder="1" applyAlignment="1" applyProtection="1">
      <alignment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8" fillId="0" borderId="0" xfId="2" applyFont="1" applyFill="1" applyBorder="1" applyAlignment="1" applyProtection="1">
      <alignment horizontal="center" vertical="center" wrapText="1"/>
    </xf>
    <xf numFmtId="0" fontId="7" fillId="2" borderId="1" xfId="2" applyFont="1" applyFill="1" applyBorder="1" applyAlignment="1" applyProtection="1">
      <alignment horizontal="center" vertical="center" wrapText="1"/>
    </xf>
    <xf numFmtId="0" fontId="10" fillId="0" borderId="1" xfId="4" applyFont="1" applyFill="1" applyBorder="1" applyAlignment="1" applyProtection="1">
      <alignment horizontal="center" vertical="center" wrapText="1"/>
    </xf>
    <xf numFmtId="49" fontId="10" fillId="2" borderId="1" xfId="2" applyNumberFormat="1" applyFont="1" applyFill="1" applyBorder="1" applyAlignment="1" applyProtection="1">
      <alignment horizontal="center" vertical="center" wrapText="1"/>
    </xf>
    <xf numFmtId="0" fontId="10" fillId="0" borderId="1" xfId="2" applyFont="1" applyFill="1" applyBorder="1" applyAlignment="1" applyProtection="1">
      <alignment horizontal="left" vertical="center" wrapText="1" indent="1"/>
    </xf>
    <xf numFmtId="0" fontId="7" fillId="0" borderId="1" xfId="2" applyFont="1" applyFill="1" applyBorder="1" applyAlignment="1" applyProtection="1">
      <alignment horizontal="center" vertical="center" wrapText="1"/>
    </xf>
    <xf numFmtId="0" fontId="7" fillId="2" borderId="1" xfId="2" applyFont="1" applyFill="1" applyBorder="1" applyAlignment="1" applyProtection="1">
      <alignment vertical="center" wrapText="1"/>
    </xf>
    <xf numFmtId="0" fontId="10" fillId="0" borderId="0" xfId="0" applyFont="1"/>
    <xf numFmtId="0" fontId="10" fillId="0" borderId="1" xfId="2" applyFont="1" applyFill="1" applyBorder="1" applyAlignment="1" applyProtection="1">
      <alignment horizontal="left" vertical="center" wrapText="1" indent="2"/>
    </xf>
    <xf numFmtId="49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2" applyNumberFormat="1" applyFont="1" applyFill="1" applyBorder="1" applyAlignment="1" applyProtection="1">
      <alignment horizontal="left" vertical="center" wrapText="1"/>
      <protection locked="0"/>
    </xf>
    <xf numFmtId="4" fontId="7" fillId="3" borderId="1" xfId="2" applyNumberFormat="1" applyFont="1" applyFill="1" applyBorder="1" applyAlignment="1" applyProtection="1">
      <alignment horizontal="right" vertical="center" wrapText="1"/>
      <protection locked="0"/>
    </xf>
    <xf numFmtId="4" fontId="10" fillId="4" borderId="1" xfId="2" applyNumberFormat="1" applyFont="1" applyFill="1" applyBorder="1" applyAlignment="1" applyProtection="1">
      <alignment horizontal="right" vertical="center" wrapText="1"/>
    </xf>
    <xf numFmtId="4" fontId="7" fillId="0" borderId="1" xfId="2" applyNumberFormat="1" applyFont="1" applyFill="1" applyBorder="1" applyAlignment="1" applyProtection="1">
      <alignment vertical="center" wrapText="1"/>
    </xf>
    <xf numFmtId="0" fontId="10" fillId="0" borderId="1" xfId="2" applyFont="1" applyFill="1" applyBorder="1" applyAlignment="1" applyProtection="1">
      <alignment horizontal="left" vertical="center" wrapText="1" indent="3"/>
    </xf>
    <xf numFmtId="0" fontId="7" fillId="0" borderId="1" xfId="2" applyFont="1" applyFill="1" applyBorder="1" applyAlignment="1" applyProtection="1">
      <alignment vertical="center" wrapText="1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/>
    </xf>
    <xf numFmtId="4" fontId="7" fillId="0" borderId="1" xfId="2" applyNumberFormat="1" applyFont="1" applyFill="1" applyBorder="1" applyAlignment="1" applyProtection="1">
      <alignment horizontal="center" vertical="center" wrapText="1"/>
    </xf>
    <xf numFmtId="164" fontId="7" fillId="0" borderId="1" xfId="2" applyNumberFormat="1" applyFont="1" applyFill="1" applyBorder="1" applyAlignment="1" applyProtection="1">
      <alignment vertical="center" wrapText="1"/>
    </xf>
    <xf numFmtId="4" fontId="7" fillId="0" borderId="1" xfId="2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165" fontId="7" fillId="0" borderId="1" xfId="2" applyNumberFormat="1" applyFont="1" applyFill="1" applyBorder="1" applyAlignment="1" applyProtection="1">
      <alignment horizontal="right" vertical="center" wrapText="1"/>
    </xf>
    <xf numFmtId="4" fontId="7" fillId="0" borderId="3" xfId="2" applyNumberFormat="1" applyFont="1" applyFill="1" applyBorder="1" applyAlignment="1" applyProtection="1">
      <alignment horizontal="center" vertical="center" wrapText="1"/>
    </xf>
    <xf numFmtId="4" fontId="7" fillId="0" borderId="4" xfId="2" applyNumberFormat="1" applyFont="1" applyFill="1" applyBorder="1" applyAlignment="1" applyProtection="1">
      <alignment horizontal="center" vertical="center" wrapText="1"/>
    </xf>
    <xf numFmtId="4" fontId="7" fillId="0" borderId="5" xfId="2" applyNumberFormat="1" applyFont="1" applyFill="1" applyBorder="1" applyAlignment="1" applyProtection="1">
      <alignment horizontal="center" vertical="center" wrapText="1"/>
    </xf>
    <xf numFmtId="4" fontId="12" fillId="0" borderId="3" xfId="5" applyNumberFormat="1" applyFill="1" applyBorder="1" applyAlignment="1" applyProtection="1">
      <alignment horizontal="center" vertical="center" wrapText="1"/>
    </xf>
    <xf numFmtId="4" fontId="12" fillId="0" borderId="4" xfId="5" applyNumberFormat="1" applyFill="1" applyBorder="1" applyAlignment="1" applyProtection="1">
      <alignment horizontal="center" vertical="center" wrapText="1"/>
    </xf>
    <xf numFmtId="4" fontId="12" fillId="0" borderId="5" xfId="5" applyNumberFormat="1" applyFill="1" applyBorder="1" applyAlignment="1" applyProtection="1">
      <alignment horizontal="center" vertical="center" wrapText="1"/>
    </xf>
    <xf numFmtId="49" fontId="10" fillId="0" borderId="4" xfId="2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2" applyNumberFormat="1" applyFont="1" applyFill="1" applyBorder="1" applyAlignment="1" applyProtection="1">
      <alignment horizontal="center" vertical="center" wrapText="1"/>
      <protection locked="0"/>
    </xf>
    <xf numFmtId="49" fontId="12" fillId="0" borderId="3" xfId="5" applyNumberFormat="1" applyFill="1" applyBorder="1" applyAlignment="1" applyProtection="1">
      <alignment horizontal="center" vertical="center" wrapText="1"/>
      <protection locked="0"/>
    </xf>
  </cellXfs>
  <cellStyles count="6">
    <cellStyle name="Гиперссылка" xfId="5" builtinId="8"/>
    <cellStyle name="Заголовок" xfId="1"/>
    <cellStyle name="ЗаголовокСтолбца" xfId="4"/>
    <cellStyle name="Обычный" xfId="0" builtinId="0"/>
    <cellStyle name="Обычный_Мониторинг инвестиций" xfId="2"/>
    <cellStyle name="Обычный_Шаблон по источникам для Модуля Реестр (2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KH.OPEN.INFO.REQUEST.HV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Инструкция"/>
      <sheetName val="Лог обновления"/>
      <sheetName val="Титульный"/>
      <sheetName val="Список МО"/>
      <sheetName val="Стандарты"/>
      <sheetName val="Стандарты_2"/>
      <sheetName val="Стандарты_3"/>
      <sheetName val="Стандарты_4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List04"/>
      <sheetName val="modList05"/>
      <sheetName val="modList06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F13" t="str">
            <v>нет</v>
          </cell>
        </row>
        <row r="16">
          <cell r="F16" t="str">
            <v>01.01.2019</v>
          </cell>
        </row>
        <row r="17">
          <cell r="F17" t="str">
            <v>31.12.2023</v>
          </cell>
        </row>
        <row r="21">
          <cell r="F21" t="str">
            <v>Первоуральское производственное муниципальное унитарное предприятие "Водоканал", г.Первоуральск</v>
          </cell>
        </row>
        <row r="34">
          <cell r="F34" t="str">
            <v>нет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  <cell r="T3" t="str">
            <v>руб/м3</v>
          </cell>
          <cell r="U3" t="str">
            <v>руб/м3</v>
          </cell>
          <cell r="V3" t="str">
            <v xml:space="preserve"> тыс руб в месяц/м3/час</v>
          </cell>
          <cell r="W3" t="str">
            <v>тыс м3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  <row r="6">
          <cell r="K6" t="str">
            <v>метод установления фиксированных тарифов</v>
          </cell>
        </row>
        <row r="7">
          <cell r="K7" t="str">
            <v>метод установления предельных тарифов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zakupki.gov.ru/epz/purchaseplanfz44/purchasePlanStructuredCard/plan-position.html?plan-number=201805626000035001&amp;revision-id=&amp;position-number=" TargetMode="External"/><Relationship Id="rId1" Type="http://schemas.openxmlformats.org/officeDocument/2006/relationships/hyperlink" Target="http://prvvoda.ucoz.ru/Document/P14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zoomScale="74" zoomScaleNormal="74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27" sqref="H27"/>
    </sheetView>
  </sheetViews>
  <sheetFormatPr defaultRowHeight="12.75"/>
  <cols>
    <col min="1" max="1" width="6.28515625" style="12" bestFit="1" customWidth="1"/>
    <col min="2" max="2" width="47.140625" style="12" customWidth="1"/>
    <col min="3" max="3" width="20.42578125" style="22" customWidth="1"/>
    <col min="4" max="6" width="32.28515625" style="12" bestFit="1" customWidth="1"/>
    <col min="7" max="16384" width="9.140625" style="12"/>
  </cols>
  <sheetData>
    <row r="1" spans="1:6" s="1" customFormat="1" ht="12" customHeight="1">
      <c r="A1" s="26" t="s">
        <v>0</v>
      </c>
      <c r="B1" s="26"/>
      <c r="C1" s="26"/>
      <c r="D1" s="26"/>
      <c r="E1" s="26"/>
      <c r="F1" s="26"/>
    </row>
    <row r="2" spans="1:6" s="2" customFormat="1" ht="12" customHeight="1">
      <c r="A2" s="27" t="s">
        <v>1</v>
      </c>
      <c r="B2" s="27"/>
      <c r="C2" s="27"/>
      <c r="D2" s="27"/>
      <c r="E2" s="27"/>
      <c r="F2" s="27"/>
    </row>
    <row r="3" spans="1:6" s="2" customFormat="1" ht="12" customHeight="1">
      <c r="A3" s="27"/>
      <c r="B3" s="27"/>
      <c r="C3" s="27"/>
      <c r="D3" s="27"/>
      <c r="E3" s="27"/>
      <c r="F3" s="27"/>
    </row>
    <row r="4" spans="1:6" s="2" customFormat="1" ht="12" customHeight="1">
      <c r="A4" s="27"/>
      <c r="B4" s="27"/>
      <c r="C4" s="27"/>
      <c r="D4" s="27"/>
      <c r="E4" s="27"/>
      <c r="F4" s="27"/>
    </row>
    <row r="5" spans="1:6" s="2" customFormat="1" ht="12">
      <c r="A5" s="3"/>
      <c r="B5" s="4"/>
      <c r="C5" s="5"/>
      <c r="D5" s="4"/>
      <c r="E5" s="4"/>
      <c r="F5" s="4"/>
    </row>
    <row r="6" spans="1:6" s="2" customFormat="1" ht="54.75" customHeight="1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</row>
    <row r="7" spans="1:6">
      <c r="A7" s="8" t="s">
        <v>8</v>
      </c>
      <c r="B7" s="9" t="s">
        <v>9</v>
      </c>
      <c r="C7" s="10"/>
      <c r="D7" s="11"/>
      <c r="E7" s="11"/>
      <c r="F7" s="11"/>
    </row>
    <row r="8" spans="1:6">
      <c r="A8" s="8" t="s">
        <v>10</v>
      </c>
      <c r="B8" s="13" t="s">
        <v>70</v>
      </c>
      <c r="C8" s="14" t="s">
        <v>11</v>
      </c>
      <c r="D8" s="15" t="s">
        <v>12</v>
      </c>
      <c r="E8" s="15" t="s">
        <v>12</v>
      </c>
      <c r="F8" s="15" t="s">
        <v>12</v>
      </c>
    </row>
    <row r="9" spans="1:6">
      <c r="A9" s="8" t="s">
        <v>13</v>
      </c>
      <c r="B9" s="13" t="s">
        <v>73</v>
      </c>
      <c r="C9" s="14" t="s">
        <v>11</v>
      </c>
      <c r="D9" s="15" t="s">
        <v>12</v>
      </c>
      <c r="E9" s="15" t="s">
        <v>12</v>
      </c>
      <c r="F9" s="15" t="s">
        <v>12</v>
      </c>
    </row>
    <row r="10" spans="1:6">
      <c r="A10" s="8" t="s">
        <v>14</v>
      </c>
      <c r="B10" s="13" t="s">
        <v>74</v>
      </c>
      <c r="C10" s="14" t="s">
        <v>11</v>
      </c>
      <c r="D10" s="15" t="s">
        <v>12</v>
      </c>
      <c r="E10" s="15" t="s">
        <v>12</v>
      </c>
      <c r="F10" s="15" t="s">
        <v>12</v>
      </c>
    </row>
    <row r="11" spans="1:6">
      <c r="A11" s="8" t="s">
        <v>71</v>
      </c>
      <c r="B11" s="13" t="s">
        <v>75</v>
      </c>
      <c r="C11" s="14"/>
      <c r="D11" s="15" t="s">
        <v>12</v>
      </c>
      <c r="E11" s="15" t="s">
        <v>12</v>
      </c>
      <c r="F11" s="15" t="s">
        <v>12</v>
      </c>
    </row>
    <row r="12" spans="1:6">
      <c r="A12" s="8" t="s">
        <v>72</v>
      </c>
      <c r="B12" s="13" t="s">
        <v>76</v>
      </c>
      <c r="C12" s="14"/>
      <c r="D12" s="15" t="s">
        <v>12</v>
      </c>
      <c r="E12" s="15" t="s">
        <v>12</v>
      </c>
      <c r="F12" s="15" t="s">
        <v>12</v>
      </c>
    </row>
    <row r="13" spans="1:6">
      <c r="A13" s="8" t="s">
        <v>15</v>
      </c>
      <c r="B13" s="9" t="s">
        <v>16</v>
      </c>
      <c r="C13" s="10"/>
      <c r="D13" s="11"/>
      <c r="E13" s="11"/>
      <c r="F13" s="11"/>
    </row>
    <row r="14" spans="1:6">
      <c r="A14" s="8" t="s">
        <v>17</v>
      </c>
      <c r="B14" s="13" t="s">
        <v>70</v>
      </c>
      <c r="C14" s="14" t="s">
        <v>18</v>
      </c>
      <c r="D14" s="16">
        <v>30.29</v>
      </c>
      <c r="E14" s="16">
        <v>6.89</v>
      </c>
      <c r="F14" s="16">
        <v>15.55</v>
      </c>
    </row>
    <row r="15" spans="1:6">
      <c r="A15" s="8" t="s">
        <v>19</v>
      </c>
      <c r="B15" s="13" t="s">
        <v>73</v>
      </c>
      <c r="C15" s="14" t="s">
        <v>18</v>
      </c>
      <c r="D15" s="16">
        <v>29.8</v>
      </c>
      <c r="E15" s="16">
        <v>7.16</v>
      </c>
      <c r="F15" s="16">
        <v>16.559999999999999</v>
      </c>
    </row>
    <row r="16" spans="1:6">
      <c r="A16" s="8" t="s">
        <v>20</v>
      </c>
      <c r="B16" s="13" t="s">
        <v>74</v>
      </c>
      <c r="C16" s="14" t="s">
        <v>18</v>
      </c>
      <c r="D16" s="16">
        <v>30.61</v>
      </c>
      <c r="E16" s="16">
        <v>7.45</v>
      </c>
      <c r="F16" s="16">
        <v>15.89</v>
      </c>
    </row>
    <row r="17" spans="1:6">
      <c r="A17" s="8" t="s">
        <v>80</v>
      </c>
      <c r="B17" s="13" t="s">
        <v>75</v>
      </c>
      <c r="C17" s="14" t="s">
        <v>18</v>
      </c>
      <c r="D17" s="16">
        <v>31.49</v>
      </c>
      <c r="E17" s="16">
        <v>7.75</v>
      </c>
      <c r="F17" s="16">
        <v>16.55</v>
      </c>
    </row>
    <row r="18" spans="1:6">
      <c r="A18" s="8" t="s">
        <v>81</v>
      </c>
      <c r="B18" s="13" t="s">
        <v>76</v>
      </c>
      <c r="C18" s="14" t="s">
        <v>18</v>
      </c>
      <c r="D18" s="16">
        <v>32.619999999999997</v>
      </c>
      <c r="E18" s="16">
        <v>8.06</v>
      </c>
      <c r="F18" s="16">
        <v>17.05</v>
      </c>
    </row>
    <row r="19" spans="1:6">
      <c r="A19" s="8" t="s">
        <v>21</v>
      </c>
      <c r="B19" s="9" t="s">
        <v>22</v>
      </c>
      <c r="C19" s="14" t="s">
        <v>11</v>
      </c>
      <c r="D19" s="17" t="s">
        <v>77</v>
      </c>
      <c r="E19" s="17" t="s">
        <v>77</v>
      </c>
      <c r="F19" s="17" t="s">
        <v>77</v>
      </c>
    </row>
    <row r="20" spans="1:6">
      <c r="A20" s="8" t="s">
        <v>23</v>
      </c>
      <c r="B20" s="9" t="s">
        <v>24</v>
      </c>
      <c r="C20" s="14"/>
      <c r="D20" s="18"/>
      <c r="E20" s="18"/>
      <c r="F20" s="18"/>
    </row>
    <row r="21" spans="1:6">
      <c r="A21" s="8" t="s">
        <v>25</v>
      </c>
      <c r="B21" s="19" t="s">
        <v>78</v>
      </c>
      <c r="C21" s="14"/>
      <c r="D21" s="18"/>
      <c r="E21" s="18"/>
      <c r="F21" s="18"/>
    </row>
    <row r="22" spans="1:6">
      <c r="A22" s="8" t="s">
        <v>26</v>
      </c>
      <c r="B22" s="13" t="s">
        <v>70</v>
      </c>
      <c r="C22" s="14" t="s">
        <v>27</v>
      </c>
      <c r="D22" s="18">
        <v>190692.91</v>
      </c>
      <c r="E22" s="18"/>
      <c r="F22" s="18"/>
    </row>
    <row r="23" spans="1:6">
      <c r="A23" s="8" t="s">
        <v>28</v>
      </c>
      <c r="B23" s="13" t="s">
        <v>73</v>
      </c>
      <c r="C23" s="14" t="s">
        <v>27</v>
      </c>
      <c r="D23" s="23" t="s">
        <v>79</v>
      </c>
      <c r="E23" s="23" t="s">
        <v>79</v>
      </c>
      <c r="F23" s="23" t="s">
        <v>79</v>
      </c>
    </row>
    <row r="24" spans="1:6">
      <c r="A24" s="8" t="s">
        <v>29</v>
      </c>
      <c r="B24" s="13" t="s">
        <v>74</v>
      </c>
      <c r="C24" s="14" t="s">
        <v>27</v>
      </c>
      <c r="D24" s="23" t="s">
        <v>79</v>
      </c>
      <c r="E24" s="23" t="s">
        <v>79</v>
      </c>
      <c r="F24" s="23" t="s">
        <v>79</v>
      </c>
    </row>
    <row r="25" spans="1:6">
      <c r="A25" s="8" t="s">
        <v>82</v>
      </c>
      <c r="B25" s="13" t="s">
        <v>75</v>
      </c>
      <c r="C25" s="14" t="s">
        <v>27</v>
      </c>
      <c r="D25" s="23" t="s">
        <v>79</v>
      </c>
      <c r="E25" s="23" t="s">
        <v>79</v>
      </c>
      <c r="F25" s="23" t="s">
        <v>79</v>
      </c>
    </row>
    <row r="26" spans="1:6">
      <c r="A26" s="8" t="s">
        <v>83</v>
      </c>
      <c r="B26" s="13" t="s">
        <v>76</v>
      </c>
      <c r="C26" s="14" t="s">
        <v>27</v>
      </c>
      <c r="D26" s="23" t="s">
        <v>79</v>
      </c>
      <c r="E26" s="23" t="s">
        <v>79</v>
      </c>
      <c r="F26" s="23" t="s">
        <v>79</v>
      </c>
    </row>
    <row r="27" spans="1:6">
      <c r="A27" s="8" t="s">
        <v>30</v>
      </c>
      <c r="B27" s="19" t="s">
        <v>31</v>
      </c>
      <c r="C27" s="14"/>
      <c r="D27" s="18"/>
      <c r="E27" s="18"/>
      <c r="F27" s="18"/>
    </row>
    <row r="28" spans="1:6">
      <c r="A28" s="8" t="s">
        <v>32</v>
      </c>
      <c r="B28" s="13" t="str">
        <f>B22</f>
        <v>с 01.01.2019 по 31.12.2019</v>
      </c>
      <c r="C28" s="14" t="s">
        <v>33</v>
      </c>
      <c r="D28" s="18">
        <v>1</v>
      </c>
      <c r="E28" s="18"/>
      <c r="F28" s="18"/>
    </row>
    <row r="29" spans="1:6">
      <c r="A29" s="8" t="s">
        <v>34</v>
      </c>
      <c r="B29" s="13" t="str">
        <f t="shared" ref="B29:B32" si="0">B23</f>
        <v>с 01.01.2020 по 31.12.2020</v>
      </c>
      <c r="C29" s="14" t="s">
        <v>33</v>
      </c>
      <c r="D29" s="18">
        <v>1</v>
      </c>
      <c r="E29" s="18"/>
      <c r="F29" s="18"/>
    </row>
    <row r="30" spans="1:6">
      <c r="A30" s="8" t="s">
        <v>35</v>
      </c>
      <c r="B30" s="13" t="str">
        <f t="shared" si="0"/>
        <v>с 01.01.2021 по 31.12.2021</v>
      </c>
      <c r="C30" s="14" t="s">
        <v>33</v>
      </c>
      <c r="D30" s="18">
        <v>1</v>
      </c>
      <c r="E30" s="18"/>
      <c r="F30" s="18"/>
    </row>
    <row r="31" spans="1:6">
      <c r="A31" s="8" t="s">
        <v>84</v>
      </c>
      <c r="B31" s="13" t="str">
        <f t="shared" si="0"/>
        <v>с 01.01.2022 по 31.12.2022</v>
      </c>
      <c r="C31" s="14" t="s">
        <v>33</v>
      </c>
      <c r="D31" s="18">
        <v>1</v>
      </c>
      <c r="E31" s="18"/>
      <c r="F31" s="18"/>
    </row>
    <row r="32" spans="1:6">
      <c r="A32" s="8" t="s">
        <v>85</v>
      </c>
      <c r="B32" s="13" t="str">
        <f t="shared" si="0"/>
        <v>с 01.01.2023 по 31.12.2023</v>
      </c>
      <c r="C32" s="14" t="s">
        <v>33</v>
      </c>
      <c r="D32" s="18">
        <v>1</v>
      </c>
      <c r="E32" s="18"/>
      <c r="F32" s="18"/>
    </row>
    <row r="33" spans="1:6">
      <c r="A33" s="8" t="s">
        <v>36</v>
      </c>
      <c r="B33" s="19" t="s">
        <v>37</v>
      </c>
      <c r="C33" s="14"/>
      <c r="D33" s="18"/>
      <c r="E33" s="18"/>
      <c r="F33" s="18"/>
    </row>
    <row r="34" spans="1:6">
      <c r="A34" s="8" t="s">
        <v>38</v>
      </c>
      <c r="B34" s="13" t="str">
        <f>B28</f>
        <v>с 01.01.2019 по 31.12.2019</v>
      </c>
      <c r="C34" s="14" t="s">
        <v>33</v>
      </c>
      <c r="D34" s="23" t="s">
        <v>79</v>
      </c>
      <c r="E34" s="23" t="s">
        <v>79</v>
      </c>
      <c r="F34" s="23" t="s">
        <v>79</v>
      </c>
    </row>
    <row r="35" spans="1:6">
      <c r="A35" s="8" t="s">
        <v>39</v>
      </c>
      <c r="B35" s="13" t="str">
        <f t="shared" ref="B35:B38" si="1">B29</f>
        <v>с 01.01.2020 по 31.12.2020</v>
      </c>
      <c r="C35" s="14" t="s">
        <v>33</v>
      </c>
      <c r="D35" s="23" t="s">
        <v>79</v>
      </c>
      <c r="E35" s="23" t="s">
        <v>79</v>
      </c>
      <c r="F35" s="23" t="s">
        <v>79</v>
      </c>
    </row>
    <row r="36" spans="1:6">
      <c r="A36" s="8" t="s">
        <v>40</v>
      </c>
      <c r="B36" s="13" t="str">
        <f t="shared" si="1"/>
        <v>с 01.01.2021 по 31.12.2021</v>
      </c>
      <c r="C36" s="14" t="s">
        <v>33</v>
      </c>
      <c r="D36" s="23" t="s">
        <v>79</v>
      </c>
      <c r="E36" s="23" t="s">
        <v>79</v>
      </c>
      <c r="F36" s="23" t="s">
        <v>79</v>
      </c>
    </row>
    <row r="37" spans="1:6">
      <c r="A37" s="8" t="s">
        <v>86</v>
      </c>
      <c r="B37" s="13" t="str">
        <f t="shared" si="1"/>
        <v>с 01.01.2022 по 31.12.2022</v>
      </c>
      <c r="C37" s="14" t="s">
        <v>33</v>
      </c>
      <c r="D37" s="23" t="s">
        <v>79</v>
      </c>
      <c r="E37" s="23" t="s">
        <v>79</v>
      </c>
      <c r="F37" s="23" t="s">
        <v>79</v>
      </c>
    </row>
    <row r="38" spans="1:6">
      <c r="A38" s="8" t="s">
        <v>87</v>
      </c>
      <c r="B38" s="13" t="str">
        <f t="shared" si="1"/>
        <v>с 01.01.2023 по 31.12.2023</v>
      </c>
      <c r="C38" s="14" t="s">
        <v>33</v>
      </c>
      <c r="D38" s="23" t="s">
        <v>79</v>
      </c>
      <c r="E38" s="23" t="s">
        <v>79</v>
      </c>
      <c r="F38" s="23" t="s">
        <v>79</v>
      </c>
    </row>
    <row r="39" spans="1:6">
      <c r="A39" s="8" t="s">
        <v>41</v>
      </c>
      <c r="B39" s="19" t="s">
        <v>42</v>
      </c>
      <c r="C39" s="14"/>
      <c r="D39" s="18"/>
      <c r="E39" s="18"/>
      <c r="F39" s="18"/>
    </row>
    <row r="40" spans="1:6">
      <c r="A40" s="8" t="s">
        <v>43</v>
      </c>
      <c r="B40" s="13" t="str">
        <f>B34</f>
        <v>с 01.01.2019 по 31.12.2019</v>
      </c>
      <c r="C40" s="14" t="s">
        <v>33</v>
      </c>
      <c r="D40" s="18">
        <v>33.14</v>
      </c>
      <c r="E40" s="25" t="s">
        <v>79</v>
      </c>
      <c r="F40" s="25" t="s">
        <v>79</v>
      </c>
    </row>
    <row r="41" spans="1:6">
      <c r="A41" s="8" t="s">
        <v>44</v>
      </c>
      <c r="B41" s="13" t="str">
        <f t="shared" ref="B41:B44" si="2">B35</f>
        <v>с 01.01.2020 по 31.12.2020</v>
      </c>
      <c r="C41" s="14" t="s">
        <v>33</v>
      </c>
      <c r="D41" s="18">
        <v>33.14</v>
      </c>
      <c r="E41" s="25" t="s">
        <v>79</v>
      </c>
      <c r="F41" s="25" t="s">
        <v>79</v>
      </c>
    </row>
    <row r="42" spans="1:6">
      <c r="A42" s="8" t="s">
        <v>45</v>
      </c>
      <c r="B42" s="13" t="str">
        <f t="shared" si="2"/>
        <v>с 01.01.2021 по 31.12.2021</v>
      </c>
      <c r="C42" s="14" t="s">
        <v>33</v>
      </c>
      <c r="D42" s="18">
        <v>33.14</v>
      </c>
      <c r="E42" s="25" t="s">
        <v>79</v>
      </c>
      <c r="F42" s="25" t="s">
        <v>79</v>
      </c>
    </row>
    <row r="43" spans="1:6">
      <c r="A43" s="8" t="s">
        <v>88</v>
      </c>
      <c r="B43" s="13" t="str">
        <f t="shared" si="2"/>
        <v>с 01.01.2022 по 31.12.2022</v>
      </c>
      <c r="C43" s="14" t="s">
        <v>33</v>
      </c>
      <c r="D43" s="18">
        <v>33.14</v>
      </c>
      <c r="E43" s="25" t="s">
        <v>79</v>
      </c>
      <c r="F43" s="25" t="s">
        <v>79</v>
      </c>
    </row>
    <row r="44" spans="1:6">
      <c r="A44" s="8" t="s">
        <v>89</v>
      </c>
      <c r="B44" s="13" t="str">
        <f t="shared" si="2"/>
        <v>с 01.01.2023 по 31.12.2023</v>
      </c>
      <c r="C44" s="14" t="s">
        <v>33</v>
      </c>
      <c r="D44" s="18">
        <v>33.14</v>
      </c>
      <c r="E44" s="25" t="s">
        <v>79</v>
      </c>
      <c r="F44" s="25" t="s">
        <v>79</v>
      </c>
    </row>
    <row r="45" spans="1:6">
      <c r="A45" s="8" t="s">
        <v>46</v>
      </c>
      <c r="B45" s="19" t="s">
        <v>47</v>
      </c>
      <c r="C45" s="14"/>
      <c r="D45" s="18"/>
      <c r="E45" s="18"/>
      <c r="F45" s="18"/>
    </row>
    <row r="46" spans="1:6">
      <c r="A46" s="8" t="s">
        <v>48</v>
      </c>
      <c r="B46" s="13" t="str">
        <f>B40</f>
        <v>с 01.01.2019 по 31.12.2019</v>
      </c>
      <c r="C46" s="14" t="s">
        <v>33</v>
      </c>
      <c r="D46" s="24">
        <v>1.8341000000000001</v>
      </c>
      <c r="E46" s="28">
        <v>0.97499999999999998</v>
      </c>
      <c r="F46" s="24">
        <v>0.54159999999999997</v>
      </c>
    </row>
    <row r="47" spans="1:6">
      <c r="A47" s="8" t="s">
        <v>49</v>
      </c>
      <c r="B47" s="13" t="str">
        <f t="shared" ref="B47:B50" si="3">B41</f>
        <v>с 01.01.2020 по 31.12.2020</v>
      </c>
      <c r="C47" s="14" t="s">
        <v>33</v>
      </c>
      <c r="D47" s="24">
        <v>1.905</v>
      </c>
      <c r="E47" s="28">
        <v>0.97499999999999998</v>
      </c>
      <c r="F47" s="24">
        <v>0.54159999999999997</v>
      </c>
    </row>
    <row r="48" spans="1:6">
      <c r="A48" s="8" t="s">
        <v>50</v>
      </c>
      <c r="B48" s="13" t="str">
        <f t="shared" si="3"/>
        <v>с 01.01.2021 по 31.12.2021</v>
      </c>
      <c r="C48" s="14" t="s">
        <v>33</v>
      </c>
      <c r="D48" s="24">
        <v>1.9759</v>
      </c>
      <c r="E48" s="28">
        <v>0.97499999999999998</v>
      </c>
      <c r="F48" s="24">
        <v>0.54159999999999997</v>
      </c>
    </row>
    <row r="49" spans="1:6">
      <c r="A49" s="8" t="s">
        <v>90</v>
      </c>
      <c r="B49" s="13" t="str">
        <f t="shared" si="3"/>
        <v>с 01.01.2022 по 31.12.2022</v>
      </c>
      <c r="C49" s="14" t="s">
        <v>33</v>
      </c>
      <c r="D49" s="24">
        <v>1.9759</v>
      </c>
      <c r="E49" s="28">
        <v>0.97499999999999998</v>
      </c>
      <c r="F49" s="24">
        <v>0.54159999999999997</v>
      </c>
    </row>
    <row r="50" spans="1:6">
      <c r="A50" s="8" t="s">
        <v>91</v>
      </c>
      <c r="B50" s="13" t="str">
        <f t="shared" si="3"/>
        <v>с 01.01.2023 по 31.12.2023</v>
      </c>
      <c r="C50" s="14" t="s">
        <v>33</v>
      </c>
      <c r="D50" s="24">
        <v>1.9759</v>
      </c>
      <c r="E50" s="28">
        <v>0.97499999999999998</v>
      </c>
      <c r="F50" s="24">
        <v>0.54159999999999997</v>
      </c>
    </row>
    <row r="51" spans="1:6" ht="25.5">
      <c r="A51" s="8" t="s">
        <v>51</v>
      </c>
      <c r="B51" s="9" t="s">
        <v>52</v>
      </c>
      <c r="C51" s="14" t="s">
        <v>27</v>
      </c>
      <c r="D51" s="17">
        <f>SUM(D52:D56)</f>
        <v>1603595.48</v>
      </c>
      <c r="E51" s="17">
        <f t="shared" ref="E51:F51" si="4">SUM(E52:E56)</f>
        <v>367162.32018954086</v>
      </c>
      <c r="F51" s="17">
        <f t="shared" si="4"/>
        <v>1004352.7327602592</v>
      </c>
    </row>
    <row r="52" spans="1:6">
      <c r="A52" s="8" t="s">
        <v>53</v>
      </c>
      <c r="B52" s="13" t="str">
        <f>B46</f>
        <v>с 01.01.2019 по 31.12.2019</v>
      </c>
      <c r="C52" s="14" t="s">
        <v>27</v>
      </c>
      <c r="D52" s="16">
        <v>313795.09000000003</v>
      </c>
      <c r="E52" s="16">
        <v>67788.119359999997</v>
      </c>
      <c r="F52" s="16">
        <v>191393.41123179343</v>
      </c>
    </row>
    <row r="53" spans="1:6">
      <c r="A53" s="8" t="s">
        <v>54</v>
      </c>
      <c r="B53" s="13" t="str">
        <f t="shared" ref="B53:B56" si="5">B47</f>
        <v>с 01.01.2020 по 31.12.2020</v>
      </c>
      <c r="C53" s="14" t="s">
        <v>27</v>
      </c>
      <c r="D53" s="16">
        <v>308650.96000000002</v>
      </c>
      <c r="E53" s="16">
        <v>70499.644134400005</v>
      </c>
      <c r="F53" s="16">
        <v>203843.51208863052</v>
      </c>
    </row>
    <row r="54" spans="1:6">
      <c r="A54" s="8" t="s">
        <v>55</v>
      </c>
      <c r="B54" s="13" t="str">
        <f t="shared" si="5"/>
        <v>с 01.01.2021 по 31.12.2021</v>
      </c>
      <c r="C54" s="14" t="s">
        <v>27</v>
      </c>
      <c r="D54" s="16">
        <v>317105.96999999997</v>
      </c>
      <c r="E54" s="16">
        <v>73319.629899776017</v>
      </c>
      <c r="F54" s="16">
        <v>195600.23194314411</v>
      </c>
    </row>
    <row r="55" spans="1:6">
      <c r="A55" s="8" t="s">
        <v>92</v>
      </c>
      <c r="B55" s="13" t="str">
        <f t="shared" si="5"/>
        <v>с 01.01.2022 по 31.12.2022</v>
      </c>
      <c r="C55" s="14" t="s">
        <v>27</v>
      </c>
      <c r="D55" s="16">
        <v>326148.8</v>
      </c>
      <c r="E55" s="16">
        <v>76252.415095767064</v>
      </c>
      <c r="F55" s="16">
        <v>203698.66822085087</v>
      </c>
    </row>
    <row r="56" spans="1:6">
      <c r="A56" s="8" t="s">
        <v>93</v>
      </c>
      <c r="B56" s="13" t="str">
        <f t="shared" si="5"/>
        <v>с 01.01.2023 по 31.12.2023</v>
      </c>
      <c r="C56" s="14" t="s">
        <v>27</v>
      </c>
      <c r="D56" s="16">
        <v>337894.66</v>
      </c>
      <c r="E56" s="16">
        <v>79302.511699597744</v>
      </c>
      <c r="F56" s="16">
        <v>209816.9092758403</v>
      </c>
    </row>
    <row r="57" spans="1:6" ht="25.5">
      <c r="A57" s="8" t="s">
        <v>56</v>
      </c>
      <c r="B57" s="9" t="s">
        <v>57</v>
      </c>
      <c r="C57" s="10"/>
      <c r="D57" s="20"/>
      <c r="E57" s="20"/>
      <c r="F57" s="20"/>
    </row>
    <row r="58" spans="1:6">
      <c r="A58" s="8" t="s">
        <v>58</v>
      </c>
      <c r="B58" s="13" t="str">
        <f>B52</f>
        <v>с 01.01.2019 по 31.12.2019</v>
      </c>
      <c r="C58" s="14" t="s">
        <v>59</v>
      </c>
      <c r="D58" s="16">
        <v>10358.700000000001</v>
      </c>
      <c r="E58" s="16">
        <v>9840.7999999999993</v>
      </c>
      <c r="F58" s="16">
        <v>12306.163762040189</v>
      </c>
    </row>
    <row r="59" spans="1:6">
      <c r="A59" s="8" t="s">
        <v>60</v>
      </c>
      <c r="B59" s="13" t="str">
        <f t="shared" ref="B59:B62" si="6">B53</f>
        <v>с 01.01.2020 по 31.12.2020</v>
      </c>
      <c r="C59" s="14" t="s">
        <v>59</v>
      </c>
      <c r="D59" s="16">
        <f>D58</f>
        <v>10358.700000000001</v>
      </c>
      <c r="E59" s="16">
        <v>9840.7999999999993</v>
      </c>
      <c r="F59" s="16">
        <v>12306.163762040189</v>
      </c>
    </row>
    <row r="60" spans="1:6">
      <c r="A60" s="8" t="s">
        <v>61</v>
      </c>
      <c r="B60" s="13" t="str">
        <f t="shared" si="6"/>
        <v>с 01.01.2021 по 31.12.2021</v>
      </c>
      <c r="C60" s="14" t="s">
        <v>59</v>
      </c>
      <c r="D60" s="16">
        <f t="shared" ref="D60:D62" si="7">D59</f>
        <v>10358.700000000001</v>
      </c>
      <c r="E60" s="16">
        <v>9840.7999999999993</v>
      </c>
      <c r="F60" s="16">
        <v>12306.163762040189</v>
      </c>
    </row>
    <row r="61" spans="1:6">
      <c r="A61" s="8" t="s">
        <v>94</v>
      </c>
      <c r="B61" s="13" t="str">
        <f t="shared" si="6"/>
        <v>с 01.01.2022 по 31.12.2022</v>
      </c>
      <c r="C61" s="14" t="s">
        <v>59</v>
      </c>
      <c r="D61" s="16">
        <f t="shared" si="7"/>
        <v>10358.700000000001</v>
      </c>
      <c r="E61" s="16">
        <v>9840.7999999999993</v>
      </c>
      <c r="F61" s="16">
        <v>12306.163762040189</v>
      </c>
    </row>
    <row r="62" spans="1:6">
      <c r="A62" s="8" t="s">
        <v>95</v>
      </c>
      <c r="B62" s="13" t="str">
        <f t="shared" si="6"/>
        <v>с 01.01.2023 по 31.12.2023</v>
      </c>
      <c r="C62" s="14" t="s">
        <v>59</v>
      </c>
      <c r="D62" s="16">
        <f t="shared" si="7"/>
        <v>10358.700000000001</v>
      </c>
      <c r="E62" s="16">
        <v>9840.7999999999993</v>
      </c>
      <c r="F62" s="16">
        <v>12306.163762040189</v>
      </c>
    </row>
    <row r="63" spans="1:6" ht="70.5" customHeight="1">
      <c r="A63" s="8" t="s">
        <v>62</v>
      </c>
      <c r="B63" s="9" t="s">
        <v>63</v>
      </c>
      <c r="C63" s="21" t="s">
        <v>27</v>
      </c>
      <c r="D63" s="18">
        <v>0</v>
      </c>
      <c r="E63" s="18">
        <v>0</v>
      </c>
      <c r="F63" s="18">
        <v>1757.44</v>
      </c>
    </row>
    <row r="64" spans="1:6" ht="74.25" customHeight="1">
      <c r="A64" s="8" t="s">
        <v>64</v>
      </c>
      <c r="B64" s="9" t="s">
        <v>65</v>
      </c>
      <c r="C64" s="21" t="s">
        <v>27</v>
      </c>
      <c r="D64" s="18">
        <f>16597.58+4149.39+4224.85+4224.85</f>
        <v>29196.67</v>
      </c>
      <c r="E64" s="18">
        <v>0</v>
      </c>
      <c r="F64" s="18">
        <f>6557.3+9736.55+1053.6+4741.19+4741.19</f>
        <v>26829.829999999994</v>
      </c>
    </row>
    <row r="65" spans="1:6" ht="57.75" customHeight="1">
      <c r="A65" s="8" t="s">
        <v>15</v>
      </c>
      <c r="B65" s="9" t="s">
        <v>66</v>
      </c>
      <c r="C65" s="29"/>
      <c r="D65" s="30"/>
      <c r="E65" s="30"/>
      <c r="F65" s="31"/>
    </row>
    <row r="66" spans="1:6" ht="48.75" customHeight="1">
      <c r="A66" s="8" t="s">
        <v>17</v>
      </c>
      <c r="B66" s="9" t="s">
        <v>67</v>
      </c>
      <c r="C66" s="29" t="s">
        <v>97</v>
      </c>
      <c r="D66" s="30"/>
      <c r="E66" s="30"/>
      <c r="F66" s="31"/>
    </row>
    <row r="67" spans="1:6" ht="33.75" customHeight="1">
      <c r="A67" s="8" t="s">
        <v>19</v>
      </c>
      <c r="B67" s="9" t="s">
        <v>68</v>
      </c>
      <c r="C67" s="32" t="s">
        <v>96</v>
      </c>
      <c r="D67" s="33"/>
      <c r="E67" s="33"/>
      <c r="F67" s="34"/>
    </row>
    <row r="68" spans="1:6" ht="31.5" customHeight="1">
      <c r="A68" s="8" t="s">
        <v>20</v>
      </c>
      <c r="B68" s="9" t="s">
        <v>69</v>
      </c>
      <c r="C68" s="37" t="s">
        <v>98</v>
      </c>
      <c r="D68" s="35"/>
      <c r="E68" s="35"/>
      <c r="F68" s="36"/>
    </row>
  </sheetData>
  <mergeCells count="6">
    <mergeCell ref="C65:F65"/>
    <mergeCell ref="C66:F66"/>
    <mergeCell ref="C67:F67"/>
    <mergeCell ref="C68:F68"/>
    <mergeCell ref="A1:F1"/>
    <mergeCell ref="A2:F4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C14:C56 C68 C58:C64 C8:C12">
      <formula1>900</formula1>
    </dataValidation>
    <dataValidation type="decimal" allowBlank="1" showErrorMessage="1" errorTitle="Ошибка" error="Допускается ввод только неотрицательных чисел!" sqref="D14:F18 D58:F64 D52:F5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" sqref="E20:F22 F45:F50 E45 E39:F39 E27:F33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D8:F12">
      <formula1>kind_of_control_method</formula1>
    </dataValidation>
  </dataValidations>
  <hyperlinks>
    <hyperlink ref="C67" r:id="rId1"/>
    <hyperlink ref="C68" r:id="rId2"/>
  </hyperlinks>
  <pageMargins left="0.39370078740157483" right="0.23622047244094491" top="0.47244094488188981" bottom="0.31496062992125984" header="0.19685039370078741" footer="0.19685039370078741"/>
  <pageSetup paperSize="9" scale="58" orientation="portrait" r:id="rId3"/>
  <headerFooter alignWithMargins="0">
    <oddHeader>&amp;L&amp;7&amp;Z&amp;F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2019-2023 г.г.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Peo1</dc:creator>
  <cp:lastModifiedBy>Peo1</cp:lastModifiedBy>
  <cp:lastPrinted>2018-05-10T10:25:54Z</cp:lastPrinted>
  <dcterms:created xsi:type="dcterms:W3CDTF">2018-05-08T09:09:18Z</dcterms:created>
  <dcterms:modified xsi:type="dcterms:W3CDTF">2018-05-10T10:25:56Z</dcterms:modified>
</cp:coreProperties>
</file>